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4\"/>
    </mc:Choice>
  </mc:AlternateContent>
  <bookViews>
    <workbookView xWindow="-120" yWindow="-60" windowWidth="21840" windowHeight="13080" activeTab="11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62913"/>
</workbook>
</file>

<file path=xl/calcChain.xml><?xml version="1.0" encoding="utf-8"?>
<calcChain xmlns="http://schemas.openxmlformats.org/spreadsheetml/2006/main">
  <c r="E7" i="7" l="1"/>
  <c r="E37" i="11" l="1"/>
  <c r="E7" i="4" l="1"/>
  <c r="E8" i="4"/>
  <c r="E7" i="5" l="1"/>
  <c r="E7" i="9" l="1"/>
  <c r="E23" i="12" l="1"/>
  <c r="E7" i="3" l="1"/>
  <c r="E7" i="2" l="1"/>
  <c r="E7" i="1" l="1"/>
  <c r="E23" i="5" l="1"/>
  <c r="E7" i="6" l="1"/>
  <c r="E23" i="4" l="1"/>
  <c r="E42" i="3" l="1"/>
  <c r="E8" i="3" l="1"/>
  <c r="E23" i="1" l="1"/>
  <c r="E40" i="2" l="1"/>
  <c r="E36" i="2"/>
  <c r="E41" i="2" s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E10" i="3" l="1"/>
  <c r="E16" i="3" l="1"/>
  <c r="E15" i="3"/>
  <c r="E14" i="3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<sst xmlns="http://schemas.openxmlformats.org/spreadsheetml/2006/main" count="942" uniqueCount="25">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</sst>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8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7" fillId="0" borderId="29" xfId="0" applyNumberFormat="1" applyFont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</cellXfs>
  <cellStyles count="20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17" sqref="G17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69"/>
      <c r="B2" s="70"/>
      <c r="C2" s="70"/>
      <c r="D2" s="70"/>
      <c r="E2" s="70"/>
    </row>
    <row r="3" spans="1:5" ht="25.5" x14ac:dyDescent="0.2">
      <c r="A3" s="71" t="s">
        <v>0</v>
      </c>
      <c r="B3" s="71" t="s">
        <v>1</v>
      </c>
      <c r="C3" s="71" t="s">
        <v>2</v>
      </c>
      <c r="D3" s="15" t="s">
        <v>3</v>
      </c>
      <c r="E3" s="15" t="s">
        <v>4</v>
      </c>
    </row>
    <row r="4" spans="1:5" ht="26.25" customHeight="1" x14ac:dyDescent="0.2">
      <c r="A4" s="72"/>
      <c r="B4" s="72"/>
      <c r="C4" s="72"/>
      <c r="D4" s="14" t="s">
        <v>15</v>
      </c>
      <c r="E4" s="14" t="s">
        <v>5</v>
      </c>
    </row>
    <row r="5" spans="1:5" ht="21.75" customHeight="1" thickBot="1" x14ac:dyDescent="0.25">
      <c r="A5" s="73"/>
      <c r="B5" s="73"/>
      <c r="C5" s="73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45292</v>
      </c>
      <c r="D7" s="61">
        <v>68.319999999999993</v>
      </c>
      <c r="E7" s="20">
        <f>IF(D7&gt;50,D7/50,IF(D7&lt;=50,"-"))</f>
        <v>1.3663999999999998</v>
      </c>
    </row>
    <row r="8" spans="1:5" x14ac:dyDescent="0.2">
      <c r="A8" s="19" t="s">
        <v>14</v>
      </c>
      <c r="B8" s="5" t="s">
        <v>6</v>
      </c>
      <c r="C8" s="4">
        <f>C7+1</f>
        <v>45293</v>
      </c>
      <c r="D8" s="61">
        <v>55.76</v>
      </c>
      <c r="E8" s="20">
        <f>IF(D8&gt;50,D8/50,IF(D8&lt;=50,"-"))</f>
        <v>1.1152</v>
      </c>
    </row>
    <row r="9" spans="1:5" x14ac:dyDescent="0.2">
      <c r="A9" s="19" t="s">
        <v>14</v>
      </c>
      <c r="B9" s="5" t="s">
        <v>6</v>
      </c>
      <c r="C9" s="4">
        <f t="shared" ref="C9:C37" si="0">C8+1</f>
        <v>45294</v>
      </c>
      <c r="D9" s="61">
        <v>34.229999999999997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45295</v>
      </c>
      <c r="D10" s="61">
        <v>38.56</v>
      </c>
      <c r="E10" s="20" t="str">
        <f>IF(D10&gt;50,D10/50,IF(D10&lt;=50,"-"))</f>
        <v>-</v>
      </c>
    </row>
    <row r="11" spans="1:5" x14ac:dyDescent="0.2">
      <c r="A11" s="19" t="s">
        <v>14</v>
      </c>
      <c r="B11" s="5" t="s">
        <v>6</v>
      </c>
      <c r="C11" s="4">
        <f t="shared" si="0"/>
        <v>45296</v>
      </c>
      <c r="D11" s="61">
        <v>31.7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45297</v>
      </c>
      <c r="D12" s="61">
        <v>39.549999999999997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45298</v>
      </c>
      <c r="D13" s="61">
        <v>42.7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45299</v>
      </c>
      <c r="D14" s="61">
        <v>22.51</v>
      </c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45300</v>
      </c>
      <c r="D15" s="61">
        <v>25.28</v>
      </c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45301</v>
      </c>
      <c r="D16" s="61">
        <v>28.59</v>
      </c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45302</v>
      </c>
      <c r="D17" s="61"/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45303</v>
      </c>
      <c r="D18" s="61"/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45304</v>
      </c>
      <c r="D19" s="61">
        <v>38.93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45305</v>
      </c>
      <c r="D20" s="61">
        <v>55.16</v>
      </c>
      <c r="E20" s="20">
        <f t="shared" si="1"/>
        <v>1.1032</v>
      </c>
    </row>
    <row r="21" spans="1:10" x14ac:dyDescent="0.2">
      <c r="A21" s="19" t="s">
        <v>14</v>
      </c>
      <c r="B21" s="5" t="s">
        <v>6</v>
      </c>
      <c r="C21" s="4">
        <f t="shared" si="0"/>
        <v>45306</v>
      </c>
      <c r="D21" s="61">
        <v>82.51</v>
      </c>
      <c r="E21" s="20">
        <f t="shared" si="1"/>
        <v>1.6502000000000001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45307</v>
      </c>
      <c r="D22" s="61">
        <v>52.8</v>
      </c>
      <c r="E22" s="20">
        <f t="shared" ref="E22:E37" si="2">IF(D22&gt;50,D22/50,IF(D22&lt;=50,"-"))</f>
        <v>1.056</v>
      </c>
    </row>
    <row r="23" spans="1:10" x14ac:dyDescent="0.2">
      <c r="A23" s="19" t="s">
        <v>14</v>
      </c>
      <c r="B23" s="5" t="s">
        <v>6</v>
      </c>
      <c r="C23" s="4">
        <f t="shared" si="0"/>
        <v>45308</v>
      </c>
      <c r="D23" s="61">
        <v>43.77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45309</v>
      </c>
      <c r="D24" s="61">
        <v>43.95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45310</v>
      </c>
      <c r="D25" s="61">
        <v>43.38</v>
      </c>
      <c r="E25" s="20" t="str">
        <f t="shared" si="2"/>
        <v>-</v>
      </c>
    </row>
    <row r="26" spans="1:10" x14ac:dyDescent="0.2">
      <c r="A26" s="19" t="s">
        <v>14</v>
      </c>
      <c r="B26" s="5" t="s">
        <v>6</v>
      </c>
      <c r="C26" s="4">
        <f t="shared" si="0"/>
        <v>45311</v>
      </c>
      <c r="D26" s="61">
        <v>24.52</v>
      </c>
      <c r="E26" s="20" t="str">
        <f t="shared" si="2"/>
        <v>-</v>
      </c>
    </row>
    <row r="27" spans="1:10" x14ac:dyDescent="0.2">
      <c r="A27" s="19" t="s">
        <v>14</v>
      </c>
      <c r="B27" s="5" t="s">
        <v>6</v>
      </c>
      <c r="C27" s="4">
        <f t="shared" si="0"/>
        <v>45312</v>
      </c>
      <c r="D27" s="61">
        <v>30.72</v>
      </c>
      <c r="E27" s="20" t="str">
        <f t="shared" si="2"/>
        <v>-</v>
      </c>
    </row>
    <row r="28" spans="1:10" x14ac:dyDescent="0.2">
      <c r="A28" s="19" t="s">
        <v>14</v>
      </c>
      <c r="B28" s="5" t="s">
        <v>6</v>
      </c>
      <c r="C28" s="4">
        <f t="shared" si="0"/>
        <v>45313</v>
      </c>
      <c r="D28" s="61">
        <v>32.72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45314</v>
      </c>
      <c r="D29" s="61">
        <v>32.24</v>
      </c>
      <c r="E29" s="20" t="str">
        <f t="shared" si="2"/>
        <v>-</v>
      </c>
    </row>
    <row r="30" spans="1:10" x14ac:dyDescent="0.2">
      <c r="A30" s="19" t="s">
        <v>14</v>
      </c>
      <c r="B30" s="5" t="s">
        <v>6</v>
      </c>
      <c r="C30" s="4">
        <f t="shared" si="0"/>
        <v>45315</v>
      </c>
      <c r="D30" s="61">
        <v>51.08</v>
      </c>
      <c r="E30" s="20">
        <f t="shared" si="2"/>
        <v>1.0216000000000001</v>
      </c>
    </row>
    <row r="31" spans="1:10" x14ac:dyDescent="0.2">
      <c r="A31" s="19" t="s">
        <v>14</v>
      </c>
      <c r="B31" s="5" t="s">
        <v>6</v>
      </c>
      <c r="C31" s="4">
        <f t="shared" si="0"/>
        <v>45316</v>
      </c>
      <c r="D31" s="61">
        <v>37.979999999999997</v>
      </c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45317</v>
      </c>
      <c r="D32" s="61">
        <v>26.33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45318</v>
      </c>
      <c r="D33" s="61">
        <v>31.05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45319</v>
      </c>
      <c r="D34" s="61">
        <v>20.76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45320</v>
      </c>
      <c r="D35" s="61">
        <v>20.93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45321</v>
      </c>
      <c r="D36" s="61">
        <v>21.47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45322</v>
      </c>
      <c r="D37" s="61">
        <v>32.81</v>
      </c>
      <c r="E37" s="20" t="str">
        <f t="shared" si="2"/>
        <v>-</v>
      </c>
    </row>
    <row r="38" spans="1:7" x14ac:dyDescent="0.2">
      <c r="A38" s="64" t="s">
        <v>7</v>
      </c>
      <c r="B38" s="65"/>
      <c r="C38" s="65"/>
      <c r="D38" s="66"/>
      <c r="E38" s="21">
        <f>COUNT(D7:D37)</f>
        <v>29</v>
      </c>
    </row>
    <row r="39" spans="1:7" x14ac:dyDescent="0.2">
      <c r="A39" s="64" t="s">
        <v>8</v>
      </c>
      <c r="B39" s="65"/>
      <c r="C39" s="65"/>
      <c r="D39" s="66"/>
      <c r="E39" s="21">
        <f>COUNT(D7:D37)</f>
        <v>29</v>
      </c>
    </row>
    <row r="40" spans="1:7" x14ac:dyDescent="0.2">
      <c r="A40" s="64" t="s">
        <v>9</v>
      </c>
      <c r="B40" s="65"/>
      <c r="C40" s="65"/>
      <c r="D40" s="66"/>
      <c r="E40" s="21">
        <f>COUNT(E7:E37)</f>
        <v>6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6</v>
      </c>
    </row>
    <row r="42" spans="1:7" x14ac:dyDescent="0.2">
      <c r="A42" s="64" t="s">
        <v>11</v>
      </c>
      <c r="B42" s="65"/>
      <c r="C42" s="65"/>
      <c r="D42" s="66"/>
      <c r="E42" s="22">
        <f>AVERAGE(D7:D37)</f>
        <v>38.286551724137929</v>
      </c>
    </row>
    <row r="43" spans="1:7" ht="13.5" thickBot="1" x14ac:dyDescent="0.25">
      <c r="A43" s="76" t="s">
        <v>12</v>
      </c>
      <c r="B43" s="77"/>
      <c r="C43" s="77"/>
      <c r="D43" s="78"/>
      <c r="E43" s="23">
        <f>(E38/31)*100</f>
        <v>93.548387096774192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4"/>
      <c r="B45" s="74"/>
      <c r="C45" s="74"/>
      <c r="D45" s="74"/>
      <c r="E45" s="74"/>
      <c r="F45" s="51"/>
      <c r="G45" s="51"/>
    </row>
    <row r="46" spans="1:7" x14ac:dyDescent="0.2">
      <c r="A46" s="75"/>
      <c r="B46" s="75"/>
      <c r="C46" s="75"/>
      <c r="D46" s="75"/>
      <c r="E46" s="75"/>
      <c r="F46" s="75"/>
      <c r="G46" s="75"/>
    </row>
    <row r="47" spans="1:7" x14ac:dyDescent="0.2">
      <c r="A47" s="75"/>
      <c r="B47" s="75"/>
      <c r="C47" s="75"/>
      <c r="D47" s="75"/>
      <c r="E47" s="75"/>
      <c r="F47" s="51"/>
      <c r="G47" s="51"/>
    </row>
    <row r="48" spans="1:7" x14ac:dyDescent="0.2">
      <c r="A48" s="75"/>
      <c r="B48" s="75"/>
      <c r="C48" s="75"/>
      <c r="D48" s="75"/>
      <c r="E48" s="75"/>
      <c r="F48" s="51"/>
      <c r="G48" s="51"/>
    </row>
  </sheetData>
  <protectedRanges>
    <protectedRange sqref="A7:B37" name="Range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opLeftCell="A4" zoomScaleNormal="100" workbookViewId="0">
      <selection activeCell="J22" sqref="J22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7" t="s">
        <v>17</v>
      </c>
      <c r="B1" s="68"/>
      <c r="C1" s="68"/>
      <c r="D1" s="68"/>
      <c r="E1" s="68"/>
    </row>
    <row r="2" spans="1:23" ht="13.5" thickBot="1" x14ac:dyDescent="0.25">
      <c r="A2" s="79"/>
      <c r="B2" s="68"/>
      <c r="C2" s="68"/>
      <c r="D2" s="68"/>
      <c r="E2" s="68"/>
    </row>
    <row r="3" spans="1:23" ht="25.5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4</v>
      </c>
    </row>
    <row r="4" spans="1:23" ht="25.5" x14ac:dyDescent="0.2">
      <c r="A4" s="81"/>
      <c r="B4" s="81"/>
      <c r="C4" s="81"/>
      <c r="D4" s="45" t="s">
        <v>18</v>
      </c>
      <c r="E4" s="1" t="s">
        <v>5</v>
      </c>
    </row>
    <row r="5" spans="1:23" ht="15" thickBot="1" x14ac:dyDescent="0.25">
      <c r="A5" s="82"/>
      <c r="B5" s="82"/>
      <c r="C5" s="82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45323</v>
      </c>
      <c r="D7" s="58">
        <v>45.42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45324</v>
      </c>
      <c r="D8" s="58">
        <v>52.23</v>
      </c>
      <c r="E8" s="20">
        <f t="shared" ref="E8:E34" si="0">IF(D8&gt;50,D8/50,IF(D8&lt;=50,"-"))</f>
        <v>1.0446</v>
      </c>
    </row>
    <row r="9" spans="1:23" x14ac:dyDescent="0.2">
      <c r="A9" s="19" t="s">
        <v>14</v>
      </c>
      <c r="B9" s="5" t="s">
        <v>6</v>
      </c>
      <c r="C9" s="4">
        <f t="shared" ref="C9:C35" si="1">C8+1</f>
        <v>45325</v>
      </c>
      <c r="D9" s="58">
        <v>38.630000000000003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45326</v>
      </c>
      <c r="D10" s="58">
        <v>36.200000000000003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45327</v>
      </c>
      <c r="D11" s="58">
        <v>23.43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45328</v>
      </c>
      <c r="D12" s="58">
        <v>26.06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45329</v>
      </c>
      <c r="D13" s="58">
        <v>28.23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45330</v>
      </c>
      <c r="D14" s="58">
        <v>40.89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45331</v>
      </c>
      <c r="D15" s="58">
        <v>36.06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45332</v>
      </c>
      <c r="D16" s="58">
        <v>31.04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45333</v>
      </c>
      <c r="D17" s="58">
        <v>32.11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45334</v>
      </c>
      <c r="D18" s="58">
        <v>28.87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45335</v>
      </c>
      <c r="D19" s="58">
        <v>31.58</v>
      </c>
      <c r="E19" s="20" t="str">
        <f t="shared" si="0"/>
        <v>-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45336</v>
      </c>
      <c r="D20" s="58">
        <v>27.12</v>
      </c>
      <c r="E20" s="20" t="str">
        <f t="shared" si="0"/>
        <v>-</v>
      </c>
    </row>
    <row r="21" spans="1:23" x14ac:dyDescent="0.2">
      <c r="A21" s="19" t="s">
        <v>14</v>
      </c>
      <c r="B21" s="5" t="s">
        <v>6</v>
      </c>
      <c r="C21" s="4">
        <f t="shared" si="1"/>
        <v>45337</v>
      </c>
      <c r="D21" s="58"/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45338</v>
      </c>
      <c r="D22" s="58"/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45339</v>
      </c>
      <c r="D23" s="58"/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45340</v>
      </c>
      <c r="D24" s="61"/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45341</v>
      </c>
      <c r="D25" s="61"/>
      <c r="E25" s="20" t="str">
        <f t="shared" si="0"/>
        <v>-</v>
      </c>
      <c r="I25" s="60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45342</v>
      </c>
      <c r="D26" s="61"/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45343</v>
      </c>
      <c r="D27" s="61"/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45344</v>
      </c>
      <c r="D28" s="61"/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45345</v>
      </c>
      <c r="D29" s="61"/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45346</v>
      </c>
      <c r="D30" s="61"/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45347</v>
      </c>
      <c r="D31" s="61"/>
      <c r="E31" s="20" t="str">
        <f t="shared" si="0"/>
        <v>-</v>
      </c>
    </row>
    <row r="32" spans="1:23" x14ac:dyDescent="0.2">
      <c r="A32" s="19" t="s">
        <v>14</v>
      </c>
      <c r="B32" s="5" t="s">
        <v>6</v>
      </c>
      <c r="C32" s="4">
        <f t="shared" si="1"/>
        <v>45348</v>
      </c>
      <c r="D32" s="61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45349</v>
      </c>
      <c r="D33" s="61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45350</v>
      </c>
      <c r="D34" s="61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45351</v>
      </c>
      <c r="D35" s="59"/>
      <c r="E35" s="20"/>
    </row>
    <row r="36" spans="1:5" x14ac:dyDescent="0.2">
      <c r="A36" s="64" t="s">
        <v>7</v>
      </c>
      <c r="B36" s="65"/>
      <c r="C36" s="65"/>
      <c r="D36" s="66"/>
      <c r="E36" s="21">
        <f>COUNT(D7:D35)</f>
        <v>14</v>
      </c>
    </row>
    <row r="37" spans="1:5" x14ac:dyDescent="0.2">
      <c r="A37" s="64" t="s">
        <v>8</v>
      </c>
      <c r="B37" s="65"/>
      <c r="C37" s="65"/>
      <c r="D37" s="66"/>
      <c r="E37" s="21">
        <f>'M1'!E38+'M2'!E36</f>
        <v>43</v>
      </c>
    </row>
    <row r="38" spans="1:5" x14ac:dyDescent="0.2">
      <c r="A38" s="64" t="s">
        <v>9</v>
      </c>
      <c r="B38" s="65"/>
      <c r="C38" s="65"/>
      <c r="D38" s="66"/>
      <c r="E38" s="21">
        <f>COUNT(E7:E35)</f>
        <v>1</v>
      </c>
    </row>
    <row r="39" spans="1:5" x14ac:dyDescent="0.2">
      <c r="A39" s="64" t="s">
        <v>10</v>
      </c>
      <c r="B39" s="65"/>
      <c r="C39" s="65"/>
      <c r="D39" s="66"/>
      <c r="E39" s="21">
        <f>'M1'!E40+'M2'!E38</f>
        <v>7</v>
      </c>
    </row>
    <row r="40" spans="1:5" x14ac:dyDescent="0.2">
      <c r="A40" s="64" t="s">
        <v>11</v>
      </c>
      <c r="B40" s="65"/>
      <c r="C40" s="65"/>
      <c r="D40" s="66"/>
      <c r="E40" s="22">
        <f>AVERAGE(D7:D35)</f>
        <v>34.133571428571436</v>
      </c>
    </row>
    <row r="41" spans="1:5" ht="13.5" thickBot="1" x14ac:dyDescent="0.25">
      <c r="A41" s="76" t="s">
        <v>12</v>
      </c>
      <c r="B41" s="77"/>
      <c r="C41" s="77"/>
      <c r="D41" s="78"/>
      <c r="E41" s="23">
        <f>(E36/29)*100</f>
        <v>48.275862068965516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O22" sqref="O22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4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45352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45353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45354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45355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45356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45357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45358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45359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45360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45361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45362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45363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45364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45365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45366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45367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45368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45369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45370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45371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45372</v>
      </c>
      <c r="D27" s="58">
        <v>30.3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45373</v>
      </c>
      <c r="D28" s="58">
        <v>20.41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45374</v>
      </c>
      <c r="D29" s="58">
        <v>27.3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45375</v>
      </c>
      <c r="D30" s="58">
        <v>28.69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45376</v>
      </c>
      <c r="D31" s="58">
        <v>19.72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45377</v>
      </c>
      <c r="D32" s="58">
        <v>17.34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45378</v>
      </c>
      <c r="D33" s="58">
        <v>28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45379</v>
      </c>
      <c r="D34" s="58">
        <v>55.37</v>
      </c>
      <c r="E34" s="20">
        <f t="shared" si="0"/>
        <v>1.1073999999999999</v>
      </c>
    </row>
    <row r="35" spans="1:5" x14ac:dyDescent="0.2">
      <c r="A35" s="19" t="s">
        <v>14</v>
      </c>
      <c r="B35" s="5" t="s">
        <v>6</v>
      </c>
      <c r="C35" s="4">
        <f t="shared" si="1"/>
        <v>45380</v>
      </c>
      <c r="D35" s="58">
        <v>54.92</v>
      </c>
      <c r="E35" s="20">
        <f t="shared" si="0"/>
        <v>1.0984</v>
      </c>
    </row>
    <row r="36" spans="1:5" x14ac:dyDescent="0.2">
      <c r="A36" s="19" t="s">
        <v>14</v>
      </c>
      <c r="B36" s="5" t="s">
        <v>6</v>
      </c>
      <c r="C36" s="4">
        <f t="shared" si="1"/>
        <v>45381</v>
      </c>
      <c r="D36" s="58">
        <v>51.95</v>
      </c>
      <c r="E36" s="20">
        <f t="shared" si="0"/>
        <v>1.0390000000000001</v>
      </c>
    </row>
    <row r="37" spans="1:5" x14ac:dyDescent="0.2">
      <c r="A37" s="19" t="s">
        <v>14</v>
      </c>
      <c r="B37" s="5" t="s">
        <v>6</v>
      </c>
      <c r="C37" s="4">
        <f t="shared" si="1"/>
        <v>45382</v>
      </c>
      <c r="D37" s="58">
        <v>47.34</v>
      </c>
      <c r="E37" s="20" t="str">
        <f t="shared" si="0"/>
        <v>-</v>
      </c>
    </row>
    <row r="38" spans="1:5" x14ac:dyDescent="0.2">
      <c r="A38" s="83" t="s">
        <v>7</v>
      </c>
      <c r="B38" s="83"/>
      <c r="C38" s="83"/>
      <c r="D38" s="83"/>
      <c r="E38" s="21">
        <f>COUNT(D7:D37)</f>
        <v>11</v>
      </c>
    </row>
    <row r="39" spans="1:5" x14ac:dyDescent="0.2">
      <c r="A39" s="83" t="s">
        <v>8</v>
      </c>
      <c r="B39" s="83"/>
      <c r="C39" s="83"/>
      <c r="D39" s="83"/>
      <c r="E39" s="21">
        <f>'M2'!E37+'M3'!E38</f>
        <v>54</v>
      </c>
    </row>
    <row r="40" spans="1:5" x14ac:dyDescent="0.2">
      <c r="A40" s="83" t="s">
        <v>9</v>
      </c>
      <c r="B40" s="83"/>
      <c r="C40" s="83"/>
      <c r="D40" s="83"/>
      <c r="E40" s="21">
        <f>COUNT(E7:E37)</f>
        <v>3</v>
      </c>
    </row>
    <row r="41" spans="1:5" x14ac:dyDescent="0.2">
      <c r="A41" s="83" t="s">
        <v>10</v>
      </c>
      <c r="B41" s="83"/>
      <c r="C41" s="83"/>
      <c r="D41" s="83"/>
      <c r="E41" s="21">
        <f>'M2'!E39+'M3'!E40</f>
        <v>10</v>
      </c>
    </row>
    <row r="42" spans="1:5" x14ac:dyDescent="0.2">
      <c r="A42" s="83" t="s">
        <v>11</v>
      </c>
      <c r="B42" s="83"/>
      <c r="C42" s="83"/>
      <c r="D42" s="83"/>
      <c r="E42" s="22">
        <f>AVERAGE(D7:D37)</f>
        <v>34.667272727272731</v>
      </c>
    </row>
    <row r="43" spans="1:5" ht="13.5" thickBot="1" x14ac:dyDescent="0.25">
      <c r="A43" s="83" t="s">
        <v>12</v>
      </c>
      <c r="B43" s="83"/>
      <c r="C43" s="83"/>
      <c r="D43" s="83"/>
      <c r="E43" s="23">
        <f>(E38/31)*100</f>
        <v>35.483870967741936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J15" sqref="J15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7" t="s">
        <v>20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4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45383</v>
      </c>
      <c r="D7" s="58">
        <v>53.88</v>
      </c>
      <c r="E7" s="20">
        <f>IF(D7&gt;50,D7/50,IF(D7&lt;=50,"-"))</f>
        <v>1.0776000000000001</v>
      </c>
    </row>
    <row r="8" spans="1:5" x14ac:dyDescent="0.2">
      <c r="A8" s="19" t="s">
        <v>14</v>
      </c>
      <c r="B8" s="5" t="s">
        <v>6</v>
      </c>
      <c r="C8" s="4">
        <f>C7+1</f>
        <v>45384</v>
      </c>
      <c r="D8" s="58">
        <v>66.05</v>
      </c>
      <c r="E8" s="20">
        <f t="shared" ref="E8:E36" si="0">IF(D8&gt;50,D8/50,IF(D8&lt;=50,"-"))</f>
        <v>1.321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45385</v>
      </c>
      <c r="D9" s="58">
        <v>17.38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45386</v>
      </c>
      <c r="D10" s="58">
        <v>23.93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45387</v>
      </c>
      <c r="D11" s="58">
        <v>24.38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45388</v>
      </c>
      <c r="D12" s="58">
        <v>19.53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45389</v>
      </c>
      <c r="D13" s="58">
        <v>20.329999999999998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45390</v>
      </c>
      <c r="D14" s="58">
        <v>21.13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45391</v>
      </c>
      <c r="D15" s="58">
        <v>22.29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45392</v>
      </c>
      <c r="D16" s="58">
        <v>28.23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45393</v>
      </c>
      <c r="D17" s="58">
        <v>31.56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45394</v>
      </c>
      <c r="D18" s="58">
        <v>38.36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45395</v>
      </c>
      <c r="D19" s="58">
        <v>31.13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45396</v>
      </c>
      <c r="D20" s="58">
        <v>26.12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45397</v>
      </c>
      <c r="D21" s="58">
        <v>27.81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45398</v>
      </c>
      <c r="D22" s="58">
        <v>30.23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45399</v>
      </c>
      <c r="D23" s="58">
        <v>41.16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45400</v>
      </c>
      <c r="D24" s="58">
        <v>15.79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45401</v>
      </c>
      <c r="D25" s="58">
        <v>17.82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45402</v>
      </c>
      <c r="D26" s="58">
        <v>17.79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45403</v>
      </c>
      <c r="D27" s="58">
        <v>18.57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45404</v>
      </c>
      <c r="D28" s="58">
        <v>15.4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45405</v>
      </c>
      <c r="D29" s="58">
        <v>17.22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45406</v>
      </c>
      <c r="D30" s="58">
        <v>43.94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45407</v>
      </c>
      <c r="D31" s="58">
        <v>83.73</v>
      </c>
      <c r="E31" s="20">
        <f t="shared" si="0"/>
        <v>1.6746000000000001</v>
      </c>
    </row>
    <row r="32" spans="1:5" x14ac:dyDescent="0.2">
      <c r="A32" s="19" t="s">
        <v>14</v>
      </c>
      <c r="B32" s="5" t="s">
        <v>6</v>
      </c>
      <c r="C32" s="4">
        <f t="shared" si="1"/>
        <v>45408</v>
      </c>
      <c r="D32" s="58">
        <v>19.71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45409</v>
      </c>
      <c r="D33" s="58">
        <v>22.25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45410</v>
      </c>
      <c r="D34" s="58">
        <v>24.63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45411</v>
      </c>
      <c r="D35" s="58">
        <v>23.08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45412</v>
      </c>
      <c r="D36" s="58">
        <v>18.829999999999998</v>
      </c>
      <c r="E36" s="20" t="str">
        <f t="shared" si="0"/>
        <v>-</v>
      </c>
    </row>
    <row r="37" spans="1:5" x14ac:dyDescent="0.2">
      <c r="A37" s="64" t="s">
        <v>7</v>
      </c>
      <c r="B37" s="65"/>
      <c r="C37" s="65"/>
      <c r="D37" s="66"/>
      <c r="E37" s="21">
        <f>COUNT(D7:D36)</f>
        <v>30</v>
      </c>
    </row>
    <row r="38" spans="1:5" x14ac:dyDescent="0.2">
      <c r="A38" s="64" t="s">
        <v>8</v>
      </c>
      <c r="B38" s="65"/>
      <c r="C38" s="65"/>
      <c r="D38" s="66"/>
      <c r="E38" s="21">
        <f>'M3'!E39+'M4'!E37</f>
        <v>84</v>
      </c>
    </row>
    <row r="39" spans="1:5" x14ac:dyDescent="0.2">
      <c r="A39" s="64" t="s">
        <v>9</v>
      </c>
      <c r="B39" s="65"/>
      <c r="C39" s="65"/>
      <c r="D39" s="66"/>
      <c r="E39" s="21">
        <f>COUNT(E7:E36)</f>
        <v>3</v>
      </c>
    </row>
    <row r="40" spans="1:5" x14ac:dyDescent="0.2">
      <c r="A40" s="64" t="s">
        <v>10</v>
      </c>
      <c r="B40" s="65"/>
      <c r="C40" s="65"/>
      <c r="D40" s="66"/>
      <c r="E40" s="21">
        <f>'M3'!E41+'M4'!E39</f>
        <v>13</v>
      </c>
    </row>
    <row r="41" spans="1:5" x14ac:dyDescent="0.2">
      <c r="A41" s="64" t="s">
        <v>11</v>
      </c>
      <c r="B41" s="65"/>
      <c r="C41" s="65"/>
      <c r="D41" s="66"/>
      <c r="E41" s="22">
        <f>AVERAGE(D7:D36)</f>
        <v>28.742000000000012</v>
      </c>
    </row>
    <row r="42" spans="1:5" ht="13.5" thickBot="1" x14ac:dyDescent="0.25">
      <c r="A42" s="76" t="s">
        <v>12</v>
      </c>
      <c r="B42" s="77"/>
      <c r="C42" s="77"/>
      <c r="D42" s="78"/>
      <c r="E42" s="23">
        <f>(E37/30)*100</f>
        <v>100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G27" sqref="G27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4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45413</v>
      </c>
      <c r="D7" s="58">
        <v>24.48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45414</v>
      </c>
      <c r="D8" s="58">
        <v>22.32</v>
      </c>
      <c r="E8" s="20" t="str">
        <f t="shared" ref="E8:E37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45415</v>
      </c>
      <c r="D9" s="58">
        <v>20.14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45416</v>
      </c>
      <c r="D10" s="58">
        <v>20.04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45417</v>
      </c>
      <c r="D11" s="58">
        <v>26.91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45418</v>
      </c>
      <c r="D12" s="58">
        <v>24.29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45419</v>
      </c>
      <c r="D13" s="58">
        <v>25.5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45420</v>
      </c>
      <c r="D14" s="58">
        <v>29.48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45421</v>
      </c>
      <c r="D15" s="58">
        <v>38.270000000000003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45422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45423</v>
      </c>
      <c r="D17" s="58">
        <v>29.97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45424</v>
      </c>
      <c r="D18" s="58">
        <v>24.07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45425</v>
      </c>
      <c r="D19" s="58">
        <v>19.47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45426</v>
      </c>
      <c r="D20" s="58">
        <v>16.61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45427</v>
      </c>
      <c r="D21" s="58">
        <v>21.84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45428</v>
      </c>
      <c r="D22" s="58">
        <v>21.73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45429</v>
      </c>
      <c r="D23" s="58">
        <v>27.13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45430</v>
      </c>
      <c r="D24" s="58">
        <v>23.27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45431</v>
      </c>
      <c r="D25" s="58">
        <v>19.34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45432</v>
      </c>
      <c r="D26" s="61" t="s">
        <v>24</v>
      </c>
      <c r="E26" s="20" t="e">
        <f t="shared" si="0"/>
        <v>#VALUE!</v>
      </c>
    </row>
    <row r="27" spans="1:5" x14ac:dyDescent="0.2">
      <c r="A27" s="19" t="s">
        <v>14</v>
      </c>
      <c r="B27" s="5" t="s">
        <v>6</v>
      </c>
      <c r="C27" s="4">
        <f t="shared" si="1"/>
        <v>45433</v>
      </c>
      <c r="D27" s="61" t="s">
        <v>24</v>
      </c>
      <c r="E27" s="20" t="e">
        <f t="shared" si="0"/>
        <v>#VALUE!</v>
      </c>
    </row>
    <row r="28" spans="1:5" x14ac:dyDescent="0.2">
      <c r="A28" s="19" t="s">
        <v>14</v>
      </c>
      <c r="B28" s="5" t="s">
        <v>6</v>
      </c>
      <c r="C28" s="4">
        <f t="shared" si="1"/>
        <v>45434</v>
      </c>
      <c r="D28" s="61" t="s">
        <v>24</v>
      </c>
      <c r="E28" s="20" t="e">
        <f t="shared" si="0"/>
        <v>#VALUE!</v>
      </c>
    </row>
    <row r="29" spans="1:5" x14ac:dyDescent="0.2">
      <c r="A29" s="19" t="s">
        <v>14</v>
      </c>
      <c r="B29" s="5" t="s">
        <v>6</v>
      </c>
      <c r="C29" s="4">
        <f t="shared" si="1"/>
        <v>45435</v>
      </c>
      <c r="D29" s="61" t="s">
        <v>24</v>
      </c>
      <c r="E29" s="20" t="e">
        <f t="shared" si="0"/>
        <v>#VALUE!</v>
      </c>
    </row>
    <row r="30" spans="1:5" x14ac:dyDescent="0.2">
      <c r="A30" s="19" t="s">
        <v>14</v>
      </c>
      <c r="B30" s="5" t="s">
        <v>6</v>
      </c>
      <c r="C30" s="4">
        <f t="shared" si="1"/>
        <v>45436</v>
      </c>
      <c r="D30" s="61" t="s">
        <v>24</v>
      </c>
      <c r="E30" s="20" t="e">
        <f t="shared" si="0"/>
        <v>#VALUE!</v>
      </c>
    </row>
    <row r="31" spans="1:5" x14ac:dyDescent="0.2">
      <c r="A31" s="19" t="s">
        <v>14</v>
      </c>
      <c r="B31" s="5" t="s">
        <v>6</v>
      </c>
      <c r="C31" s="4">
        <f t="shared" si="1"/>
        <v>45437</v>
      </c>
      <c r="D31" s="61" t="s">
        <v>24</v>
      </c>
      <c r="E31" s="20" t="e">
        <f t="shared" si="0"/>
        <v>#VALUE!</v>
      </c>
    </row>
    <row r="32" spans="1:5" x14ac:dyDescent="0.2">
      <c r="A32" s="19" t="s">
        <v>14</v>
      </c>
      <c r="B32" s="5" t="s">
        <v>6</v>
      </c>
      <c r="C32" s="4">
        <f t="shared" si="1"/>
        <v>45438</v>
      </c>
      <c r="D32" s="61" t="s">
        <v>24</v>
      </c>
      <c r="E32" s="20" t="e">
        <f t="shared" si="0"/>
        <v>#VALUE!</v>
      </c>
    </row>
    <row r="33" spans="1:5" x14ac:dyDescent="0.2">
      <c r="A33" s="19" t="s">
        <v>14</v>
      </c>
      <c r="B33" s="5" t="s">
        <v>6</v>
      </c>
      <c r="C33" s="4">
        <f t="shared" si="1"/>
        <v>45439</v>
      </c>
      <c r="D33" s="61" t="s">
        <v>24</v>
      </c>
      <c r="E33" s="20" t="e">
        <f t="shared" si="0"/>
        <v>#VALUE!</v>
      </c>
    </row>
    <row r="34" spans="1:5" x14ac:dyDescent="0.2">
      <c r="A34" s="19" t="s">
        <v>14</v>
      </c>
      <c r="B34" s="5" t="s">
        <v>6</v>
      </c>
      <c r="C34" s="4">
        <f t="shared" si="1"/>
        <v>45440</v>
      </c>
      <c r="D34" s="61" t="s">
        <v>24</v>
      </c>
      <c r="E34" s="20" t="e">
        <f t="shared" si="0"/>
        <v>#VALUE!</v>
      </c>
    </row>
    <row r="35" spans="1:5" x14ac:dyDescent="0.2">
      <c r="A35" s="19" t="s">
        <v>14</v>
      </c>
      <c r="B35" s="5" t="s">
        <v>6</v>
      </c>
      <c r="C35" s="4">
        <f t="shared" si="1"/>
        <v>45441</v>
      </c>
      <c r="D35" s="61" t="s">
        <v>24</v>
      </c>
      <c r="E35" s="20" t="e">
        <f t="shared" si="0"/>
        <v>#VALUE!</v>
      </c>
    </row>
    <row r="36" spans="1:5" x14ac:dyDescent="0.2">
      <c r="A36" s="19" t="s">
        <v>14</v>
      </c>
      <c r="B36" s="5" t="s">
        <v>6</v>
      </c>
      <c r="C36" s="4">
        <f t="shared" si="1"/>
        <v>45442</v>
      </c>
      <c r="D36" s="61" t="s">
        <v>24</v>
      </c>
      <c r="E36" s="20" t="e">
        <f t="shared" si="0"/>
        <v>#VALUE!</v>
      </c>
    </row>
    <row r="37" spans="1:5" x14ac:dyDescent="0.2">
      <c r="A37" s="19" t="s">
        <v>14</v>
      </c>
      <c r="B37" s="5" t="s">
        <v>6</v>
      </c>
      <c r="C37" s="4">
        <f t="shared" si="1"/>
        <v>45443</v>
      </c>
      <c r="D37" s="61" t="s">
        <v>24</v>
      </c>
      <c r="E37" s="20" t="e">
        <f t="shared" si="0"/>
        <v>#VALUE!</v>
      </c>
    </row>
    <row r="38" spans="1:5" x14ac:dyDescent="0.2">
      <c r="A38" s="64" t="s">
        <v>7</v>
      </c>
      <c r="B38" s="65"/>
      <c r="C38" s="65"/>
      <c r="D38" s="66"/>
      <c r="E38" s="21">
        <f>COUNT(D7:D37)</f>
        <v>18</v>
      </c>
    </row>
    <row r="39" spans="1:5" x14ac:dyDescent="0.2">
      <c r="A39" s="64" t="s">
        <v>8</v>
      </c>
      <c r="B39" s="65"/>
      <c r="C39" s="65"/>
      <c r="D39" s="66"/>
      <c r="E39" s="21">
        <f>'M4'!E38+'M5'!E38</f>
        <v>102</v>
      </c>
    </row>
    <row r="40" spans="1:5" x14ac:dyDescent="0.2">
      <c r="A40" s="64" t="s">
        <v>9</v>
      </c>
      <c r="B40" s="65"/>
      <c r="C40" s="65"/>
      <c r="D40" s="66"/>
      <c r="E40" s="21">
        <f>COUNT(E7:E37)</f>
        <v>0</v>
      </c>
    </row>
    <row r="41" spans="1:5" x14ac:dyDescent="0.2">
      <c r="A41" s="64" t="s">
        <v>10</v>
      </c>
      <c r="B41" s="65"/>
      <c r="C41" s="65"/>
      <c r="D41" s="66"/>
      <c r="E41" s="21">
        <f>'M4'!E40+'M5'!E40</f>
        <v>13</v>
      </c>
    </row>
    <row r="42" spans="1:5" x14ac:dyDescent="0.2">
      <c r="A42" s="64" t="s">
        <v>11</v>
      </c>
      <c r="B42" s="65"/>
      <c r="C42" s="65"/>
      <c r="D42" s="66"/>
      <c r="E42" s="22">
        <f>AVERAGE(D7:D37)</f>
        <v>24.158888888888882</v>
      </c>
    </row>
    <row r="43" spans="1:5" ht="13.5" thickBot="1" x14ac:dyDescent="0.25">
      <c r="A43" s="76" t="s">
        <v>12</v>
      </c>
      <c r="B43" s="77"/>
      <c r="C43" s="77"/>
      <c r="D43" s="78"/>
      <c r="E43" s="23">
        <f>(E38/31)*100</f>
        <v>58.064516129032263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workbookViewId="0">
      <selection activeCell="L27" sqref="L27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5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4" t="s">
        <v>2</v>
      </c>
      <c r="D3" s="52" t="s">
        <v>3</v>
      </c>
      <c r="E3" s="33" t="s">
        <v>4</v>
      </c>
    </row>
    <row r="4" spans="1:5" ht="25.5" x14ac:dyDescent="0.2">
      <c r="A4" s="81"/>
      <c r="B4" s="81"/>
      <c r="C4" s="85"/>
      <c r="D4" s="45" t="s">
        <v>18</v>
      </c>
      <c r="E4" s="34" t="s">
        <v>5</v>
      </c>
    </row>
    <row r="5" spans="1:5" ht="15" thickBot="1" x14ac:dyDescent="0.25">
      <c r="A5" s="82"/>
      <c r="B5" s="82"/>
      <c r="C5" s="86"/>
      <c r="D5" s="13"/>
      <c r="E5" s="47" t="s">
        <v>19</v>
      </c>
    </row>
    <row r="6" spans="1:5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45444</v>
      </c>
      <c r="D7" s="61" t="s">
        <v>24</v>
      </c>
      <c r="E7" s="20" t="e">
        <f>IF(D7&gt;50,D7/50,IF(D7&lt;=50,"-"))</f>
        <v>#VALUE!</v>
      </c>
    </row>
    <row r="8" spans="1:5" x14ac:dyDescent="0.2">
      <c r="A8" s="19" t="s">
        <v>14</v>
      </c>
      <c r="B8" s="5" t="s">
        <v>6</v>
      </c>
      <c r="C8" s="4">
        <f>C7+1</f>
        <v>45445</v>
      </c>
      <c r="D8" s="61" t="s">
        <v>24</v>
      </c>
      <c r="E8" s="20" t="e">
        <f t="shared" ref="E8:E36" si="0">IF(D8&gt;50,D8/50,IF(D8&lt;=50,"-"))</f>
        <v>#VALUE!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45446</v>
      </c>
      <c r="D9" s="61" t="s">
        <v>24</v>
      </c>
      <c r="E9" s="20" t="e">
        <f t="shared" si="0"/>
        <v>#VALUE!</v>
      </c>
    </row>
    <row r="10" spans="1:5" x14ac:dyDescent="0.2">
      <c r="A10" s="19" t="s">
        <v>14</v>
      </c>
      <c r="B10" s="5" t="s">
        <v>6</v>
      </c>
      <c r="C10" s="4">
        <f t="shared" si="1"/>
        <v>45447</v>
      </c>
      <c r="D10" s="61" t="s">
        <v>24</v>
      </c>
      <c r="E10" s="20" t="e">
        <f t="shared" si="0"/>
        <v>#VALUE!</v>
      </c>
    </row>
    <row r="11" spans="1:5" x14ac:dyDescent="0.2">
      <c r="A11" s="19" t="s">
        <v>14</v>
      </c>
      <c r="B11" s="5" t="s">
        <v>6</v>
      </c>
      <c r="C11" s="4">
        <f t="shared" si="1"/>
        <v>45448</v>
      </c>
      <c r="D11" s="61" t="s">
        <v>24</v>
      </c>
      <c r="E11" s="20" t="e">
        <f t="shared" si="0"/>
        <v>#VALUE!</v>
      </c>
    </row>
    <row r="12" spans="1:5" x14ac:dyDescent="0.2">
      <c r="A12" s="19" t="s">
        <v>14</v>
      </c>
      <c r="B12" s="5" t="s">
        <v>6</v>
      </c>
      <c r="C12" s="4">
        <f t="shared" si="1"/>
        <v>45449</v>
      </c>
      <c r="D12" s="58">
        <v>22.63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45450</v>
      </c>
      <c r="D13" s="58">
        <v>23.96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45451</v>
      </c>
      <c r="D14" s="58">
        <v>25.79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45452</v>
      </c>
      <c r="D15" s="58">
        <v>24.84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45453</v>
      </c>
      <c r="D16" s="58">
        <v>27.72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45454</v>
      </c>
      <c r="D17" s="58">
        <v>43.67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45455</v>
      </c>
      <c r="D18" s="58">
        <v>35.479999999999997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45456</v>
      </c>
      <c r="D19" s="58">
        <v>34.450000000000003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45457</v>
      </c>
      <c r="D20" s="58">
        <v>24.47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45458</v>
      </c>
      <c r="D21" s="58">
        <v>26.56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45459</v>
      </c>
      <c r="D22" s="58">
        <v>25.82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45460</v>
      </c>
      <c r="D23" s="58">
        <v>27.71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45461</v>
      </c>
      <c r="D24" s="58">
        <v>26.66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45462</v>
      </c>
      <c r="D25" s="58">
        <v>23.72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45463</v>
      </c>
      <c r="D26" s="58">
        <v>25.6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45464</v>
      </c>
      <c r="D27" s="61" t="s">
        <v>24</v>
      </c>
      <c r="E27" s="20" t="e">
        <f t="shared" si="0"/>
        <v>#VALUE!</v>
      </c>
    </row>
    <row r="28" spans="1:5" x14ac:dyDescent="0.2">
      <c r="A28" s="19" t="s">
        <v>14</v>
      </c>
      <c r="B28" s="5" t="s">
        <v>6</v>
      </c>
      <c r="C28" s="4">
        <f t="shared" si="1"/>
        <v>45465</v>
      </c>
      <c r="D28" s="61" t="s">
        <v>24</v>
      </c>
      <c r="E28" s="20" t="e">
        <f t="shared" si="0"/>
        <v>#VALUE!</v>
      </c>
    </row>
    <row r="29" spans="1:5" x14ac:dyDescent="0.2">
      <c r="A29" s="19" t="s">
        <v>14</v>
      </c>
      <c r="B29" s="5" t="s">
        <v>6</v>
      </c>
      <c r="C29" s="4">
        <f t="shared" si="1"/>
        <v>45466</v>
      </c>
      <c r="D29" s="61" t="s">
        <v>24</v>
      </c>
      <c r="E29" s="20" t="e">
        <f t="shared" si="0"/>
        <v>#VALUE!</v>
      </c>
    </row>
    <row r="30" spans="1:5" x14ac:dyDescent="0.2">
      <c r="A30" s="19" t="s">
        <v>14</v>
      </c>
      <c r="B30" s="5" t="s">
        <v>6</v>
      </c>
      <c r="C30" s="4">
        <f t="shared" si="1"/>
        <v>45467</v>
      </c>
      <c r="D30" s="61" t="s">
        <v>24</v>
      </c>
      <c r="E30" s="20" t="e">
        <f t="shared" si="0"/>
        <v>#VALUE!</v>
      </c>
    </row>
    <row r="31" spans="1:5" x14ac:dyDescent="0.2">
      <c r="A31" s="19" t="s">
        <v>14</v>
      </c>
      <c r="B31" s="5" t="s">
        <v>6</v>
      </c>
      <c r="C31" s="4">
        <f t="shared" si="1"/>
        <v>45468</v>
      </c>
      <c r="D31" s="58">
        <v>24.74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45469</v>
      </c>
      <c r="D32" s="61" t="s">
        <v>24</v>
      </c>
      <c r="E32" s="20" t="e">
        <f t="shared" si="0"/>
        <v>#VALUE!</v>
      </c>
    </row>
    <row r="33" spans="1:5" x14ac:dyDescent="0.2">
      <c r="A33" s="19" t="s">
        <v>14</v>
      </c>
      <c r="B33" s="5" t="s">
        <v>6</v>
      </c>
      <c r="C33" s="4">
        <f t="shared" si="1"/>
        <v>45470</v>
      </c>
      <c r="D33" s="58">
        <v>24.46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45471</v>
      </c>
      <c r="D34" s="58">
        <v>33.090000000000003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45472</v>
      </c>
      <c r="D35" s="58">
        <v>30.61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45473</v>
      </c>
      <c r="D36" s="58">
        <v>32.4</v>
      </c>
      <c r="E36" s="20" t="str">
        <f t="shared" si="0"/>
        <v>-</v>
      </c>
    </row>
    <row r="37" spans="1:5" x14ac:dyDescent="0.2">
      <c r="A37" s="64" t="s">
        <v>7</v>
      </c>
      <c r="B37" s="65"/>
      <c r="C37" s="65"/>
      <c r="D37" s="66"/>
      <c r="E37" s="27">
        <f>COUNT(D7:D36)</f>
        <v>20</v>
      </c>
    </row>
    <row r="38" spans="1:5" x14ac:dyDescent="0.2">
      <c r="A38" s="64" t="s">
        <v>8</v>
      </c>
      <c r="B38" s="65"/>
      <c r="C38" s="65"/>
      <c r="D38" s="66"/>
      <c r="E38" s="27">
        <f>'M5'!E39+'M6'!E37</f>
        <v>122</v>
      </c>
    </row>
    <row r="39" spans="1:5" x14ac:dyDescent="0.2">
      <c r="A39" s="64" t="s">
        <v>9</v>
      </c>
      <c r="B39" s="65"/>
      <c r="C39" s="65"/>
      <c r="D39" s="66"/>
      <c r="E39" s="27">
        <f>COUNT(E7:E36)</f>
        <v>0</v>
      </c>
    </row>
    <row r="40" spans="1:5" x14ac:dyDescent="0.2">
      <c r="A40" s="64" t="s">
        <v>10</v>
      </c>
      <c r="B40" s="65"/>
      <c r="C40" s="65"/>
      <c r="D40" s="66"/>
      <c r="E40" s="27">
        <f>'M5'!E41+'M6'!E39</f>
        <v>13</v>
      </c>
    </row>
    <row r="41" spans="1:5" x14ac:dyDescent="0.2">
      <c r="A41" s="64" t="s">
        <v>11</v>
      </c>
      <c r="B41" s="65"/>
      <c r="C41" s="65"/>
      <c r="D41" s="66"/>
      <c r="E41" s="35">
        <f>AVERAGE(D7:D36)</f>
        <v>28.219000000000001</v>
      </c>
    </row>
    <row r="42" spans="1:5" ht="13.5" thickBot="1" x14ac:dyDescent="0.25">
      <c r="A42" s="76" t="s">
        <v>12</v>
      </c>
      <c r="B42" s="77"/>
      <c r="C42" s="77"/>
      <c r="D42" s="78"/>
      <c r="E42" s="36">
        <f>(E37/30)*100</f>
        <v>66.666666666666657</v>
      </c>
    </row>
    <row r="43" spans="1:5" x14ac:dyDescent="0.2">
      <c r="B43" s="2"/>
      <c r="C43" s="48"/>
      <c r="D43" s="30"/>
    </row>
    <row r="44" spans="1:5" x14ac:dyDescent="0.2">
      <c r="B44" s="2"/>
      <c r="C44" s="2"/>
      <c r="D44" s="30"/>
    </row>
    <row r="45" spans="1:5" x14ac:dyDescent="0.2">
      <c r="C45" s="2"/>
      <c r="D45" s="30"/>
    </row>
    <row r="46" spans="1:5" x14ac:dyDescent="0.2">
      <c r="C46" s="2"/>
      <c r="D46" s="30"/>
    </row>
    <row r="47" spans="1:5" x14ac:dyDescent="0.2">
      <c r="C47" s="2"/>
      <c r="D47" s="30"/>
    </row>
    <row r="48" spans="1:5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J36" sqref="J36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4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45474</v>
      </c>
      <c r="D7" s="58">
        <v>27.55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45475</v>
      </c>
      <c r="D8" s="58">
        <v>27.14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45476</v>
      </c>
      <c r="D9" s="58">
        <v>22.08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45477</v>
      </c>
      <c r="D10" s="58">
        <v>22.51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45478</v>
      </c>
      <c r="D11" s="58">
        <v>20.56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45479</v>
      </c>
      <c r="D12" s="58">
        <v>22.52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45480</v>
      </c>
      <c r="D13" s="58">
        <v>25.53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45481</v>
      </c>
      <c r="D14" s="58">
        <v>34.770000000000003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45482</v>
      </c>
      <c r="D15" s="58">
        <v>38.700000000000003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45483</v>
      </c>
      <c r="D16" s="58" t="s">
        <v>24</v>
      </c>
      <c r="E16" s="20" t="e">
        <f t="shared" si="0"/>
        <v>#VALUE!</v>
      </c>
    </row>
    <row r="17" spans="1:5" x14ac:dyDescent="0.2">
      <c r="A17" s="19" t="s">
        <v>14</v>
      </c>
      <c r="B17" s="5" t="s">
        <v>6</v>
      </c>
      <c r="C17" s="4">
        <f t="shared" si="1"/>
        <v>45484</v>
      </c>
      <c r="D17" s="58">
        <v>44.48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45485</v>
      </c>
      <c r="D18" s="58">
        <v>41.26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45486</v>
      </c>
      <c r="D19" s="58">
        <v>37.97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45487</v>
      </c>
      <c r="D20" s="58">
        <v>32.9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45488</v>
      </c>
      <c r="D21" s="58">
        <v>35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45489</v>
      </c>
      <c r="D22" s="58">
        <v>40.619999999999997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45490</v>
      </c>
      <c r="D23" s="58">
        <v>44.51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45491</v>
      </c>
      <c r="D24" s="58">
        <v>40.840000000000003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45492</v>
      </c>
      <c r="D25" s="58">
        <v>36.5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45493</v>
      </c>
      <c r="D26" s="58">
        <v>32.549999999999997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45494</v>
      </c>
      <c r="D27" s="58">
        <v>26.51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45495</v>
      </c>
      <c r="D28" s="58">
        <v>26.89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45496</v>
      </c>
      <c r="D29" s="58">
        <v>27.35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45497</v>
      </c>
      <c r="D30" s="58">
        <v>28.61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45498</v>
      </c>
      <c r="D31" s="58">
        <v>18.21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45499</v>
      </c>
      <c r="D32" s="58">
        <v>17.22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45500</v>
      </c>
      <c r="D33" s="58">
        <v>17.47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45501</v>
      </c>
      <c r="D34" s="58">
        <v>22.37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45502</v>
      </c>
      <c r="D35" s="58">
        <v>22.53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45503</v>
      </c>
      <c r="D36" s="58" t="s">
        <v>24</v>
      </c>
      <c r="E36" s="20" t="e">
        <f t="shared" si="0"/>
        <v>#VALUE!</v>
      </c>
    </row>
    <row r="37" spans="1:5" x14ac:dyDescent="0.2">
      <c r="A37" s="19" t="s">
        <v>14</v>
      </c>
      <c r="B37" s="5" t="s">
        <v>6</v>
      </c>
      <c r="C37" s="4">
        <f t="shared" si="1"/>
        <v>45504</v>
      </c>
      <c r="D37" s="58">
        <v>25.41</v>
      </c>
      <c r="E37" s="20" t="str">
        <f t="shared" si="0"/>
        <v>-</v>
      </c>
    </row>
    <row r="38" spans="1:5" x14ac:dyDescent="0.2">
      <c r="A38" s="64" t="s">
        <v>7</v>
      </c>
      <c r="B38" s="65"/>
      <c r="C38" s="65"/>
      <c r="D38" s="66"/>
      <c r="E38" s="21">
        <f>COUNT(D7:D37)</f>
        <v>29</v>
      </c>
    </row>
    <row r="39" spans="1:5" x14ac:dyDescent="0.2">
      <c r="A39" s="64" t="s">
        <v>8</v>
      </c>
      <c r="B39" s="65"/>
      <c r="C39" s="65"/>
      <c r="D39" s="66"/>
      <c r="E39" s="21">
        <f>'M6'!E38+'M7'!E38</f>
        <v>151</v>
      </c>
    </row>
    <row r="40" spans="1:5" x14ac:dyDescent="0.2">
      <c r="A40" s="64" t="s">
        <v>9</v>
      </c>
      <c r="B40" s="65"/>
      <c r="C40" s="65"/>
      <c r="D40" s="66"/>
      <c r="E40" s="21">
        <f>COUNT(E7:E37)</f>
        <v>0</v>
      </c>
    </row>
    <row r="41" spans="1:5" x14ac:dyDescent="0.2">
      <c r="A41" s="64" t="s">
        <v>10</v>
      </c>
      <c r="B41" s="65"/>
      <c r="C41" s="65"/>
      <c r="D41" s="66"/>
      <c r="E41" s="21">
        <f>'M6'!E40+'M7'!E40</f>
        <v>13</v>
      </c>
    </row>
    <row r="42" spans="1:5" x14ac:dyDescent="0.2">
      <c r="A42" s="64" t="s">
        <v>11</v>
      </c>
      <c r="B42" s="65"/>
      <c r="C42" s="65"/>
      <c r="D42" s="66"/>
      <c r="E42" s="22">
        <f>AVERAGE(D7:D37)</f>
        <v>29.674482758620691</v>
      </c>
    </row>
    <row r="43" spans="1:5" ht="13.5" thickBot="1" x14ac:dyDescent="0.25">
      <c r="A43" s="76" t="s">
        <v>12</v>
      </c>
      <c r="B43" s="77"/>
      <c r="C43" s="77"/>
      <c r="D43" s="78"/>
      <c r="E43" s="23">
        <f>(E38/31)*100</f>
        <v>93.548387096774192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H16" sqref="H16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7" t="s">
        <v>17</v>
      </c>
      <c r="B1" s="68"/>
      <c r="C1" s="68"/>
      <c r="D1" s="68"/>
      <c r="E1" s="68"/>
    </row>
    <row r="2" spans="1:21" ht="13.5" thickBot="1" x14ac:dyDescent="0.25">
      <c r="A2" s="79"/>
      <c r="B2" s="68"/>
      <c r="C2" s="68"/>
      <c r="D2" s="68"/>
      <c r="E2" s="68"/>
    </row>
    <row r="3" spans="1:21" ht="38.25" x14ac:dyDescent="0.2">
      <c r="A3" s="80" t="s">
        <v>0</v>
      </c>
      <c r="B3" s="80" t="s">
        <v>1</v>
      </c>
      <c r="C3" s="80" t="s">
        <v>2</v>
      </c>
      <c r="D3" s="53" t="s">
        <v>3</v>
      </c>
      <c r="E3" s="53" t="s">
        <v>4</v>
      </c>
    </row>
    <row r="4" spans="1:21" ht="25.5" x14ac:dyDescent="0.2">
      <c r="A4" s="81"/>
      <c r="B4" s="81"/>
      <c r="C4" s="81"/>
      <c r="D4" s="45" t="s">
        <v>18</v>
      </c>
      <c r="E4" s="1" t="s">
        <v>5</v>
      </c>
    </row>
    <row r="5" spans="1:21" ht="15" thickBot="1" x14ac:dyDescent="0.25">
      <c r="A5" s="82"/>
      <c r="B5" s="82"/>
      <c r="C5" s="82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45505</v>
      </c>
      <c r="D7" s="58">
        <v>21.51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45506</v>
      </c>
      <c r="D8" s="58">
        <v>25.45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45507</v>
      </c>
      <c r="D9" s="58">
        <v>30.87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45508</v>
      </c>
      <c r="D10" s="58">
        <v>34.450000000000003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45509</v>
      </c>
      <c r="D11" s="58">
        <v>27.77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45510</v>
      </c>
      <c r="D12" s="61" t="s">
        <v>24</v>
      </c>
      <c r="E12" s="20" t="e">
        <f t="shared" si="0"/>
        <v>#VALUE!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</row>
    <row r="13" spans="1:21" x14ac:dyDescent="0.2">
      <c r="A13" s="19" t="s">
        <v>14</v>
      </c>
      <c r="B13" s="5" t="s">
        <v>6</v>
      </c>
      <c r="C13" s="4">
        <f t="shared" si="1"/>
        <v>45511</v>
      </c>
      <c r="D13" s="61" t="s">
        <v>24</v>
      </c>
      <c r="E13" s="20" t="e">
        <f t="shared" si="0"/>
        <v>#VALUE!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45512</v>
      </c>
      <c r="D14" s="61" t="s">
        <v>24</v>
      </c>
      <c r="E14" s="20" t="e">
        <f t="shared" si="0"/>
        <v>#VALUE!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45513</v>
      </c>
      <c r="D15" s="61" t="s">
        <v>24</v>
      </c>
      <c r="E15" s="20" t="e">
        <f t="shared" si="0"/>
        <v>#VALUE!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45514</v>
      </c>
      <c r="D16" s="58">
        <v>31.96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45515</v>
      </c>
      <c r="D17" s="58">
        <v>31.4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45516</v>
      </c>
      <c r="D18" s="58">
        <v>29.82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45517</v>
      </c>
      <c r="D19" s="58">
        <v>18.739999999999998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45518</v>
      </c>
      <c r="D20" s="58">
        <v>14.41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45519</v>
      </c>
      <c r="D21" s="58">
        <v>11.53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45520</v>
      </c>
      <c r="D22" s="58">
        <v>12.7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45521</v>
      </c>
      <c r="D23" s="62">
        <v>19.559999999999999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45522</v>
      </c>
      <c r="D24" s="62">
        <v>22.94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45523</v>
      </c>
      <c r="D25" s="62">
        <v>22.59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45524</v>
      </c>
      <c r="D26" s="62">
        <v>26.67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45525</v>
      </c>
      <c r="D27" s="62">
        <v>25.74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45526</v>
      </c>
      <c r="D28" s="62">
        <v>33.89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45527</v>
      </c>
      <c r="D29" s="62">
        <v>28.28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45528</v>
      </c>
      <c r="D30" s="62">
        <v>19.809999999999999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45529</v>
      </c>
      <c r="D31" s="62">
        <v>22.49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45530</v>
      </c>
      <c r="D32" s="62">
        <v>18.68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45531</v>
      </c>
      <c r="D33" s="62">
        <v>15.8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45532</v>
      </c>
      <c r="D34" s="62">
        <v>25.85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45533</v>
      </c>
      <c r="D35" s="62">
        <v>16.940000000000001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45534</v>
      </c>
      <c r="D36" s="62">
        <v>21.77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45535</v>
      </c>
      <c r="D37" s="62">
        <v>30.21</v>
      </c>
      <c r="E37" s="20" t="str">
        <f t="shared" si="0"/>
        <v>-</v>
      </c>
    </row>
    <row r="38" spans="1:5" x14ac:dyDescent="0.2">
      <c r="A38" s="64" t="s">
        <v>7</v>
      </c>
      <c r="B38" s="65"/>
      <c r="C38" s="65"/>
      <c r="D38" s="66"/>
      <c r="E38" s="27">
        <f>COUNT(D7:D37)</f>
        <v>27</v>
      </c>
    </row>
    <row r="39" spans="1:5" x14ac:dyDescent="0.2">
      <c r="A39" s="64" t="s">
        <v>8</v>
      </c>
      <c r="B39" s="65"/>
      <c r="C39" s="65"/>
      <c r="D39" s="66"/>
      <c r="E39" s="21">
        <f>'M7'!E39+'M8'!E38</f>
        <v>178</v>
      </c>
    </row>
    <row r="40" spans="1:5" x14ac:dyDescent="0.2">
      <c r="A40" s="64" t="s">
        <v>9</v>
      </c>
      <c r="B40" s="65"/>
      <c r="C40" s="65"/>
      <c r="D40" s="66"/>
      <c r="E40" s="21">
        <f>COUNT(E7:E37)</f>
        <v>0</v>
      </c>
    </row>
    <row r="41" spans="1:5" x14ac:dyDescent="0.2">
      <c r="A41" s="64" t="s">
        <v>10</v>
      </c>
      <c r="B41" s="65"/>
      <c r="C41" s="65"/>
      <c r="D41" s="66"/>
      <c r="E41" s="21">
        <f>'M7'!E41+'M8'!E40</f>
        <v>13</v>
      </c>
    </row>
    <row r="42" spans="1:5" x14ac:dyDescent="0.2">
      <c r="A42" s="64" t="s">
        <v>11</v>
      </c>
      <c r="B42" s="65"/>
      <c r="C42" s="65"/>
      <c r="D42" s="66"/>
      <c r="E42" s="22">
        <f>AVERAGE(D7:D37)</f>
        <v>23.77148148148148</v>
      </c>
    </row>
    <row r="43" spans="1:5" ht="13.5" thickBot="1" x14ac:dyDescent="0.25">
      <c r="A43" s="76" t="s">
        <v>12</v>
      </c>
      <c r="B43" s="77"/>
      <c r="C43" s="77"/>
      <c r="D43" s="78"/>
      <c r="E43" s="23">
        <f>(E38/31)*100</f>
        <v>87.096774193548384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F19" sqref="F19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7" t="s">
        <v>20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0" t="s">
        <v>2</v>
      </c>
      <c r="D3" s="28" t="s">
        <v>3</v>
      </c>
      <c r="E3" s="12" t="s">
        <v>4</v>
      </c>
    </row>
    <row r="4" spans="1:5" ht="25.5" x14ac:dyDescent="0.2">
      <c r="A4" s="81"/>
      <c r="B4" s="81"/>
      <c r="C4" s="81"/>
      <c r="D4" s="29" t="s">
        <v>21</v>
      </c>
      <c r="E4" s="1" t="s">
        <v>5</v>
      </c>
    </row>
    <row r="5" spans="1:5" ht="15" thickBot="1" x14ac:dyDescent="0.25">
      <c r="A5" s="82"/>
      <c r="B5" s="82"/>
      <c r="C5" s="82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45536</v>
      </c>
      <c r="D7" s="58">
        <v>28.15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45537</v>
      </c>
      <c r="D8" s="58">
        <v>26.65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45538</v>
      </c>
      <c r="D9" s="58">
        <v>30.54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45539</v>
      </c>
      <c r="D10" s="58">
        <v>25.34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45540</v>
      </c>
      <c r="D11" s="58">
        <v>29.78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45541</v>
      </c>
      <c r="D12" s="58">
        <v>47.89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45542</v>
      </c>
      <c r="D13" s="58">
        <v>47.89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45543</v>
      </c>
      <c r="D14" s="58">
        <v>36.299999999999997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45544</v>
      </c>
      <c r="D15" s="58">
        <v>24.2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45545</v>
      </c>
      <c r="D16" s="58">
        <v>28.71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45546</v>
      </c>
      <c r="D17" s="58">
        <v>31.64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45547</v>
      </c>
      <c r="D18" s="58">
        <v>36.29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45548</v>
      </c>
      <c r="D19" s="58">
        <v>17.29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45549</v>
      </c>
      <c r="D20" s="58">
        <v>52.95</v>
      </c>
      <c r="E20" s="20">
        <f t="shared" si="0"/>
        <v>1.0590000000000002</v>
      </c>
    </row>
    <row r="21" spans="1:5" x14ac:dyDescent="0.2">
      <c r="A21" s="19" t="s">
        <v>14</v>
      </c>
      <c r="B21" s="5" t="s">
        <v>6</v>
      </c>
      <c r="C21" s="4">
        <f t="shared" si="1"/>
        <v>45550</v>
      </c>
      <c r="D21" s="58">
        <v>24.39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45551</v>
      </c>
      <c r="D22" s="58">
        <v>16.690000000000001</v>
      </c>
      <c r="E22" s="20" t="str">
        <f>IF(D22&gt;50,D22/50,IF(D22&lt;=50,"-"))</f>
        <v>-</v>
      </c>
    </row>
    <row r="23" spans="1:5" x14ac:dyDescent="0.2">
      <c r="A23" s="19" t="s">
        <v>14</v>
      </c>
      <c r="B23" s="5" t="s">
        <v>6</v>
      </c>
      <c r="C23" s="4">
        <f t="shared" si="1"/>
        <v>45552</v>
      </c>
      <c r="D23" s="58">
        <v>12.02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45553</v>
      </c>
      <c r="D24" s="58">
        <v>35.75</v>
      </c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45554</v>
      </c>
      <c r="D25" s="58">
        <v>34.450000000000003</v>
      </c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45555</v>
      </c>
      <c r="D26" s="58">
        <v>36.630000000000003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45556</v>
      </c>
      <c r="D27" s="58">
        <v>47.05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45557</v>
      </c>
      <c r="D28" s="58">
        <v>37.01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45558</v>
      </c>
      <c r="D29" s="58">
        <v>18.32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45559</v>
      </c>
      <c r="D30" s="58">
        <v>29.57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45560</v>
      </c>
      <c r="D31" s="58">
        <v>31.6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45561</v>
      </c>
      <c r="D32" s="58">
        <v>23.42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45562</v>
      </c>
      <c r="D33" s="58">
        <v>27.12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45563</v>
      </c>
      <c r="D34" s="58">
        <v>19.37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45564</v>
      </c>
      <c r="D35" s="58">
        <v>17.13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45565</v>
      </c>
      <c r="D36" s="58">
        <v>38.4</v>
      </c>
      <c r="E36" s="20" t="str">
        <f t="shared" si="2"/>
        <v>-</v>
      </c>
    </row>
    <row r="37" spans="1:5" x14ac:dyDescent="0.2">
      <c r="A37" s="64" t="s">
        <v>7</v>
      </c>
      <c r="B37" s="65"/>
      <c r="C37" s="65"/>
      <c r="D37" s="66"/>
      <c r="E37" s="27">
        <f>COUNT(D7:D36)</f>
        <v>30</v>
      </c>
    </row>
    <row r="38" spans="1:5" x14ac:dyDescent="0.2">
      <c r="A38" s="64" t="s">
        <v>8</v>
      </c>
      <c r="B38" s="65"/>
      <c r="C38" s="65"/>
      <c r="D38" s="66"/>
      <c r="E38" s="21">
        <f>'M8'!E39+'M9'!E37</f>
        <v>208</v>
      </c>
    </row>
    <row r="39" spans="1:5" x14ac:dyDescent="0.2">
      <c r="A39" s="64" t="s">
        <v>9</v>
      </c>
      <c r="B39" s="65"/>
      <c r="C39" s="65"/>
      <c r="D39" s="66"/>
      <c r="E39" s="21">
        <f>COUNT(E7:E36)</f>
        <v>1</v>
      </c>
    </row>
    <row r="40" spans="1:5" x14ac:dyDescent="0.2">
      <c r="A40" s="64" t="s">
        <v>10</v>
      </c>
      <c r="B40" s="65"/>
      <c r="C40" s="65"/>
      <c r="D40" s="66"/>
      <c r="E40" s="21">
        <f>'M8'!E41+'M9'!E39</f>
        <v>14</v>
      </c>
    </row>
    <row r="41" spans="1:5" x14ac:dyDescent="0.2">
      <c r="A41" s="64" t="s">
        <v>11</v>
      </c>
      <c r="B41" s="65"/>
      <c r="C41" s="65"/>
      <c r="D41" s="66"/>
      <c r="E41" s="22">
        <f>AVERAGE(D7:D36)</f>
        <v>30.418000000000003</v>
      </c>
    </row>
    <row r="42" spans="1:5" ht="13.5" thickBot="1" x14ac:dyDescent="0.25">
      <c r="A42" s="76" t="s">
        <v>12</v>
      </c>
      <c r="B42" s="77"/>
      <c r="C42" s="77"/>
      <c r="D42" s="78"/>
      <c r="E42" s="23">
        <f>(E37/30)*100</f>
        <v>100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I13" sqref="I13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7" t="s">
        <v>20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28.5" customHeight="1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13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45566</v>
      </c>
      <c r="D7" s="58">
        <v>6.15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45567</v>
      </c>
      <c r="D8" s="58">
        <v>7.1</v>
      </c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45568</v>
      </c>
      <c r="D9" s="58">
        <v>25.65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45569</v>
      </c>
      <c r="D10" s="58">
        <v>89.73</v>
      </c>
      <c r="E10" s="20">
        <f t="shared" si="0"/>
        <v>1.7946</v>
      </c>
    </row>
    <row r="11" spans="1:5" x14ac:dyDescent="0.2">
      <c r="A11" s="19" t="s">
        <v>14</v>
      </c>
      <c r="B11" s="5" t="s">
        <v>6</v>
      </c>
      <c r="C11" s="4">
        <f t="shared" si="1"/>
        <v>45570</v>
      </c>
      <c r="D11" s="58">
        <v>29.97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45571</v>
      </c>
      <c r="D12" s="58">
        <v>44.66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45572</v>
      </c>
      <c r="D13" s="58">
        <v>22.53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45573</v>
      </c>
      <c r="D14" s="58">
        <v>19.510000000000002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45574</v>
      </c>
      <c r="D15" s="58">
        <v>13.02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45575</v>
      </c>
      <c r="D16" s="58">
        <v>20.34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45576</v>
      </c>
      <c r="D17" s="58">
        <v>27.52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45577</v>
      </c>
      <c r="D18" s="58">
        <v>23.51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45578</v>
      </c>
      <c r="D19" s="58">
        <v>20.02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45579</v>
      </c>
      <c r="D20" s="58">
        <v>19.45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45580</v>
      </c>
      <c r="D21" s="58">
        <v>22.1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45581</v>
      </c>
      <c r="D22" s="58">
        <v>22.23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45582</v>
      </c>
      <c r="D23" s="58">
        <v>20.350000000000001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45583</v>
      </c>
      <c r="D24" s="58">
        <v>11.33</v>
      </c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45584</v>
      </c>
      <c r="D25" s="58">
        <v>4.46</v>
      </c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45585</v>
      </c>
      <c r="D26" s="58">
        <v>4.46</v>
      </c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45586</v>
      </c>
      <c r="D27" s="58">
        <v>7.01</v>
      </c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45587</v>
      </c>
      <c r="D28" s="58">
        <v>8.57</v>
      </c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45588</v>
      </c>
      <c r="D29" s="58">
        <v>8.57</v>
      </c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45589</v>
      </c>
      <c r="D30" s="58">
        <v>15.46</v>
      </c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45590</v>
      </c>
      <c r="D31" s="58">
        <v>21.27</v>
      </c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45591</v>
      </c>
      <c r="D32" s="58">
        <v>24</v>
      </c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45592</v>
      </c>
      <c r="D33" s="58">
        <v>30.44</v>
      </c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45593</v>
      </c>
      <c r="D34" s="58">
        <v>27.92</v>
      </c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45594</v>
      </c>
      <c r="D35" s="58">
        <v>34.78</v>
      </c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45595</v>
      </c>
      <c r="D36" s="58">
        <v>31.68</v>
      </c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45596</v>
      </c>
      <c r="D37" s="58">
        <v>26.99</v>
      </c>
      <c r="E37" s="20" t="str">
        <f t="shared" si="2"/>
        <v>-</v>
      </c>
    </row>
    <row r="38" spans="1:5" x14ac:dyDescent="0.2">
      <c r="A38" s="64" t="s">
        <v>7</v>
      </c>
      <c r="B38" s="65"/>
      <c r="C38" s="65"/>
      <c r="D38" s="66"/>
      <c r="E38" s="21">
        <f>COUNT(D7:D37)</f>
        <v>31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239</v>
      </c>
    </row>
    <row r="40" spans="1:5" x14ac:dyDescent="0.2">
      <c r="A40" s="64" t="s">
        <v>9</v>
      </c>
      <c r="B40" s="65"/>
      <c r="C40" s="65"/>
      <c r="D40" s="66"/>
      <c r="E40" s="21">
        <f>COUNT(E7:E37)</f>
        <v>1</v>
      </c>
    </row>
    <row r="41" spans="1:5" x14ac:dyDescent="0.2">
      <c r="A41" s="64" t="s">
        <v>10</v>
      </c>
      <c r="B41" s="65"/>
      <c r="C41" s="65"/>
      <c r="D41" s="66"/>
      <c r="E41" s="21">
        <f>'M9'!E40+'M10'!E40</f>
        <v>15</v>
      </c>
    </row>
    <row r="42" spans="1:5" x14ac:dyDescent="0.2">
      <c r="A42" s="64" t="s">
        <v>11</v>
      </c>
      <c r="B42" s="65"/>
      <c r="C42" s="65"/>
      <c r="D42" s="66"/>
      <c r="E42" s="22">
        <f>AVERAGE(D7:D37)</f>
        <v>22.283225806451608</v>
      </c>
    </row>
    <row r="43" spans="1:5" ht="13.5" thickBot="1" x14ac:dyDescent="0.25">
      <c r="A43" s="76" t="s">
        <v>12</v>
      </c>
      <c r="B43" s="77"/>
      <c r="C43" s="77"/>
      <c r="D43" s="78"/>
      <c r="E43" s="23">
        <f>(E38/31)*100</f>
        <v>100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I19" sqref="I19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25.5" x14ac:dyDescent="0.2">
      <c r="A3" s="80" t="s">
        <v>0</v>
      </c>
      <c r="B3" s="80" t="s">
        <v>1</v>
      </c>
      <c r="C3" s="80" t="s">
        <v>2</v>
      </c>
      <c r="D3" s="12" t="s">
        <v>3</v>
      </c>
      <c r="E3" s="12" t="s">
        <v>4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45597</v>
      </c>
      <c r="D7" s="63">
        <v>22.588861465454102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45598</v>
      </c>
      <c r="D8" s="63">
        <v>35.376415252685547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45599</v>
      </c>
      <c r="D9" s="63">
        <v>26.654735565185547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45600</v>
      </c>
      <c r="D10" s="63">
        <v>15.415254592895508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45601</v>
      </c>
      <c r="D11" s="63">
        <v>18.418941497802734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45602</v>
      </c>
      <c r="D12" s="63">
        <v>16.521726608276367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45603</v>
      </c>
      <c r="D13" s="63">
        <v>10.618383407592773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45604</v>
      </c>
      <c r="D14" s="63">
        <v>18.772293090820313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45605</v>
      </c>
      <c r="D15" s="63">
        <v>19.879154205322266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45606</v>
      </c>
      <c r="D16" s="63">
        <v>25.952548980712891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45607</v>
      </c>
      <c r="D17" s="63">
        <v>6.2348856925964355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45608</v>
      </c>
      <c r="D18" s="63">
        <v>4.424685001373291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45609</v>
      </c>
      <c r="D19" s="63">
        <v>8.7649402618408203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45610</v>
      </c>
      <c r="D20" s="63">
        <v>6.0500917434692383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45611</v>
      </c>
      <c r="D21" s="63">
        <v>12.795712471008301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45612</v>
      </c>
      <c r="D22" s="63">
        <v>4.7895526885986328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45613</v>
      </c>
      <c r="D23" s="63">
        <v>32.321792602539063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45614</v>
      </c>
      <c r="D24" s="63">
        <v>5.6006731986999512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45615</v>
      </c>
      <c r="D25" s="63">
        <v>4.23712158203125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45616</v>
      </c>
      <c r="D26" s="63">
        <v>7.4126143455505371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45617</v>
      </c>
      <c r="D27" s="63">
        <v>14.336037635803223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45618</v>
      </c>
      <c r="D28" s="63">
        <v>13.579207420349121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45619</v>
      </c>
      <c r="D29" s="63">
        <v>35.089092254638672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45620</v>
      </c>
      <c r="D30" s="63">
        <v>13.234715461730957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45621</v>
      </c>
      <c r="D31" s="63">
        <v>21.894163131713867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45622</v>
      </c>
      <c r="D32" s="63">
        <v>25.480289459228516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45623</v>
      </c>
      <c r="D33" s="63">
        <v>37.318325042724609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45624</v>
      </c>
      <c r="D34" s="63">
        <v>52.254367828369141</v>
      </c>
      <c r="E34" s="20">
        <f t="shared" si="0"/>
        <v>1.0450873565673828</v>
      </c>
    </row>
    <row r="35" spans="1:5" x14ac:dyDescent="0.2">
      <c r="A35" s="19" t="s">
        <v>14</v>
      </c>
      <c r="B35" s="5" t="s">
        <v>6</v>
      </c>
      <c r="C35" s="4">
        <f t="shared" si="1"/>
        <v>45625</v>
      </c>
      <c r="D35" s="63">
        <v>32.310428619384766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45626</v>
      </c>
      <c r="D36" s="63">
        <v>23.193984985351563</v>
      </c>
      <c r="E36" s="20" t="str">
        <f t="shared" si="0"/>
        <v>-</v>
      </c>
    </row>
    <row r="37" spans="1:5" x14ac:dyDescent="0.2">
      <c r="A37" s="64" t="s">
        <v>7</v>
      </c>
      <c r="B37" s="65"/>
      <c r="C37" s="65"/>
      <c r="D37" s="66"/>
      <c r="E37" s="21">
        <f>COUNT(D7:D36)</f>
        <v>30</v>
      </c>
    </row>
    <row r="38" spans="1:5" x14ac:dyDescent="0.2">
      <c r="A38" s="64" t="s">
        <v>8</v>
      </c>
      <c r="B38" s="65"/>
      <c r="C38" s="65"/>
      <c r="D38" s="66"/>
      <c r="E38" s="21">
        <f>'M10'!E39+'M11'!E37</f>
        <v>269</v>
      </c>
    </row>
    <row r="39" spans="1:5" x14ac:dyDescent="0.2">
      <c r="A39" s="64" t="s">
        <v>9</v>
      </c>
      <c r="B39" s="65"/>
      <c r="C39" s="65"/>
      <c r="D39" s="66"/>
      <c r="E39" s="21">
        <f>COUNT(E7:E36)</f>
        <v>1</v>
      </c>
    </row>
    <row r="40" spans="1:5" x14ac:dyDescent="0.2">
      <c r="A40" s="64" t="s">
        <v>10</v>
      </c>
      <c r="B40" s="65"/>
      <c r="C40" s="65"/>
      <c r="D40" s="66"/>
      <c r="E40" s="21">
        <f>'M10'!E41+'M11'!E39</f>
        <v>16</v>
      </c>
    </row>
    <row r="41" spans="1:5" x14ac:dyDescent="0.2">
      <c r="A41" s="64" t="s">
        <v>11</v>
      </c>
      <c r="B41" s="65"/>
      <c r="C41" s="65"/>
      <c r="D41" s="66"/>
      <c r="E41" s="22">
        <f>AVERAGE(D7:D36)</f>
        <v>19.050699869791668</v>
      </c>
    </row>
    <row r="42" spans="1:5" ht="13.5" thickBot="1" x14ac:dyDescent="0.25">
      <c r="A42" s="76" t="s">
        <v>12</v>
      </c>
      <c r="B42" s="77"/>
      <c r="C42" s="77"/>
      <c r="D42" s="78"/>
      <c r="E42" s="23">
        <f>(E37/30)*100</f>
        <v>100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J20" sqref="J20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7" t="s">
        <v>17</v>
      </c>
      <c r="B1" s="68"/>
      <c r="C1" s="68"/>
      <c r="D1" s="68"/>
      <c r="E1" s="68"/>
    </row>
    <row r="2" spans="1:5" ht="13.5" thickBot="1" x14ac:dyDescent="0.25">
      <c r="A2" s="79"/>
      <c r="B2" s="68"/>
      <c r="C2" s="68"/>
      <c r="D2" s="68"/>
      <c r="E2" s="68"/>
    </row>
    <row r="3" spans="1:5" ht="38.25" x14ac:dyDescent="0.2">
      <c r="A3" s="80" t="s">
        <v>0</v>
      </c>
      <c r="B3" s="80" t="s">
        <v>1</v>
      </c>
      <c r="C3" s="80" t="s">
        <v>2</v>
      </c>
      <c r="D3" s="41" t="s">
        <v>3</v>
      </c>
      <c r="E3" s="12" t="s">
        <v>4</v>
      </c>
    </row>
    <row r="4" spans="1:5" ht="25.5" x14ac:dyDescent="0.2">
      <c r="A4" s="81"/>
      <c r="B4" s="81"/>
      <c r="C4" s="81"/>
      <c r="D4" s="45" t="s">
        <v>18</v>
      </c>
      <c r="E4" s="1" t="s">
        <v>5</v>
      </c>
    </row>
    <row r="5" spans="1:5" ht="15" thickBot="1" x14ac:dyDescent="0.25">
      <c r="A5" s="82"/>
      <c r="B5" s="82"/>
      <c r="C5" s="82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45627</v>
      </c>
      <c r="D7" s="58">
        <v>24.04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45628</v>
      </c>
      <c r="D8" s="58">
        <v>16.2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45629</v>
      </c>
      <c r="D9" s="58">
        <v>16.84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45630</v>
      </c>
      <c r="D10" s="58">
        <v>22.31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45631</v>
      </c>
      <c r="D11" s="58">
        <v>29.59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45632</v>
      </c>
      <c r="D12" s="58">
        <v>27.5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45633</v>
      </c>
      <c r="D13" s="58">
        <v>19.739999999999998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45634</v>
      </c>
      <c r="D14" s="58">
        <v>22.12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45635</v>
      </c>
      <c r="D15" s="58">
        <v>21.3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45636</v>
      </c>
      <c r="D16" s="58">
        <v>21.13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45637</v>
      </c>
      <c r="D17" s="58">
        <v>24.91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45638</v>
      </c>
      <c r="D18" s="58">
        <v>20.81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45639</v>
      </c>
      <c r="D19" s="58">
        <v>28.9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45640</v>
      </c>
      <c r="D20" s="58">
        <v>35.36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45641</v>
      </c>
      <c r="D21" s="58">
        <v>27.54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45642</v>
      </c>
      <c r="D22" s="58">
        <v>22.42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45643</v>
      </c>
      <c r="D23" s="58">
        <v>18.86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45644</v>
      </c>
      <c r="D24" s="58">
        <v>31.61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45645</v>
      </c>
      <c r="D25" s="58">
        <v>46.18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45646</v>
      </c>
      <c r="D26" s="87">
        <v>52</v>
      </c>
      <c r="E26" s="20">
        <f t="shared" si="0"/>
        <v>1.04</v>
      </c>
    </row>
    <row r="27" spans="1:5" x14ac:dyDescent="0.2">
      <c r="A27" s="19" t="s">
        <v>14</v>
      </c>
      <c r="B27" s="5" t="s">
        <v>6</v>
      </c>
      <c r="C27" s="4">
        <f t="shared" si="1"/>
        <v>45647</v>
      </c>
      <c r="D27" s="58">
        <v>26.2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45648</v>
      </c>
      <c r="D28" s="58">
        <v>31.04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45649</v>
      </c>
      <c r="D29" s="58">
        <v>42.44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45650</v>
      </c>
      <c r="D30" s="58">
        <v>26.46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45651</v>
      </c>
      <c r="D31" s="58">
        <v>12.96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45652</v>
      </c>
      <c r="D32" s="58">
        <v>9.75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45653</v>
      </c>
      <c r="D33" s="58">
        <v>13.99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45654</v>
      </c>
      <c r="D34" s="58">
        <v>11.94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45655</v>
      </c>
      <c r="D35" s="58">
        <v>25.25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45656</v>
      </c>
      <c r="D36" s="58">
        <v>34.880000000000003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45657</v>
      </c>
      <c r="D37" s="58">
        <v>54.35</v>
      </c>
      <c r="E37" s="20">
        <f t="shared" si="0"/>
        <v>1.087</v>
      </c>
    </row>
    <row r="38" spans="1:5" x14ac:dyDescent="0.2">
      <c r="A38" s="64" t="s">
        <v>7</v>
      </c>
      <c r="B38" s="65"/>
      <c r="C38" s="65"/>
      <c r="D38" s="66"/>
      <c r="E38" s="21">
        <f>COUNT(D7:D37)</f>
        <v>31</v>
      </c>
    </row>
    <row r="39" spans="1:5" x14ac:dyDescent="0.2">
      <c r="A39" s="64" t="s">
        <v>8</v>
      </c>
      <c r="B39" s="65"/>
      <c r="C39" s="65"/>
      <c r="D39" s="66"/>
      <c r="E39" s="21">
        <f>'M11'!E38+'M12'!E38</f>
        <v>300</v>
      </c>
    </row>
    <row r="40" spans="1:5" x14ac:dyDescent="0.2">
      <c r="A40" s="64" t="s">
        <v>9</v>
      </c>
      <c r="B40" s="65"/>
      <c r="C40" s="65"/>
      <c r="D40" s="66"/>
      <c r="E40" s="21">
        <f>COUNT(E7:E37)</f>
        <v>2</v>
      </c>
    </row>
    <row r="41" spans="1:5" x14ac:dyDescent="0.2">
      <c r="A41" s="64" t="s">
        <v>10</v>
      </c>
      <c r="B41" s="65"/>
      <c r="C41" s="65"/>
      <c r="D41" s="66"/>
      <c r="E41" s="21">
        <f>'M11'!E40+'M12'!E40</f>
        <v>18</v>
      </c>
    </row>
    <row r="42" spans="1:5" x14ac:dyDescent="0.2">
      <c r="A42" s="64" t="s">
        <v>11</v>
      </c>
      <c r="B42" s="65"/>
      <c r="C42" s="65"/>
      <c r="D42" s="66"/>
      <c r="E42" s="22">
        <f>AVERAGE(D7:D37)</f>
        <v>26.407096774193558</v>
      </c>
    </row>
    <row r="43" spans="1:5" ht="13.5" thickBot="1" x14ac:dyDescent="0.25">
      <c r="A43" s="76" t="s">
        <v>12</v>
      </c>
      <c r="B43" s="77"/>
      <c r="C43" s="77"/>
      <c r="D43" s="78"/>
      <c r="E43" s="23">
        <f>(E38/31)*100</f>
        <v>100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2025-01-03T07:24:07Z</dcterms:modified>
</cp:coreProperties>
</file>